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16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<sst xmlns="http://schemas.openxmlformats.org/spreadsheetml/2006/main" count="41" uniqueCount="38">
  <si>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</si>
  <si>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</si>
  <si>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</si>
  <si>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</si>
  <si>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</si>
  <si>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</si>
  <si>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</si>
  <si>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</si>
  <si>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</si>
  <si>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</si>
  <si>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</si>
  <si>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</si>
  <si>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</si>
  <si>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</si>
  <si>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</si>
  <si>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</si>
  <si>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</si>
  <si>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</si>
  <si>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</si>
  <si>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</si>
  <si>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</si>
  <si>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</si>
  <si>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</si>
  <si>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</si>
  <si>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</si>
  <si>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</si>
  <si>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</si>
  <si>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</si>
  <si>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</si>
  <si>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</si>
  <si>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</si>
  <si>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</si>
  <si>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t>остаток 25292,30</t>
  </si>
  <si>
    <t>сентябрь- 20000-аванс за дверь</t>
  </si>
  <si>
    <t>октябрь - 12000 -дверь металл. 2 шт.</t>
  </si>
  <si>
    <t>ноябрь - 230- матер.эл.</t>
  </si>
  <si>
    <t>Исполнение плана ремонтных работ</t>
  </si>
  <si>
    <t>фактического начисления, уплаты и расхода по жилищным услугам в 2014 г. ул.Советская д.2 общая пл. 439,1м2 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</si>
</sst>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1"/>
  <sheetViews>
    <sheetView tabSelected="1" zoomScalePageLayoutView="0" workbookViewId="0" topLeftCell="A1">
      <selection activeCell="R24" sqref="R24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7" max="7" width="9.50390625" style="0" customWidth="1"/>
    <col min="8" max="8" width="7.625" style="0" customWidth="1"/>
    <col min="9" max="9" width="8.00390625" style="0" customWidth="1"/>
    <col min="10" max="10" width="4.50390625" style="0" customWidth="1"/>
    <col min="11" max="11" width="6.125" style="0" customWidth="1"/>
    <col min="13" max="13" width="7.125" style="0" customWidth="1"/>
  </cols>
  <sheetData>
    <row r="3" spans="1:14" ht="12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>
      <c r="A4" s="6" t="s">
        <v>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/>
    </row>
    <row r="6" spans="1:15" ht="12.7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/>
      <c r="H6" s="7"/>
      <c r="I6" s="7"/>
      <c r="J6" s="7"/>
      <c r="K6" s="7"/>
      <c r="L6" s="7"/>
      <c r="M6" s="7"/>
      <c r="N6" s="7"/>
      <c r="O6" s="7" t="s">
        <v>32</v>
      </c>
    </row>
    <row r="7" spans="1:15" ht="12.75">
      <c r="A7" s="7"/>
      <c r="B7" s="7"/>
      <c r="C7" s="7"/>
      <c r="D7" s="7"/>
      <c r="E7" s="7"/>
      <c r="F7" s="7" t="s">
        <v>7</v>
      </c>
      <c r="G7" s="8" t="s">
        <v>30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31</v>
      </c>
      <c r="O7" s="7"/>
    </row>
    <row r="8" spans="1:15" ht="23.25" customHeight="1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</row>
    <row r="9" spans="1:15" ht="12.75">
      <c r="A9" s="1">
        <v>1</v>
      </c>
      <c r="B9" s="1" t="s">
        <v>14</v>
      </c>
      <c r="C9" s="1">
        <v>3288.86</v>
      </c>
      <c r="D9" s="1">
        <v>1343.71</v>
      </c>
      <c r="E9" s="3">
        <f aca="true" t="shared" si="0" ref="E9:E15">F9+G9+H9+I9+J9+K9+L9+M9+N9</f>
        <v>818.8212016021362</v>
      </c>
      <c r="F9" s="1">
        <v>144.9</v>
      </c>
      <c r="G9" s="1">
        <v>182.45</v>
      </c>
      <c r="H9" s="1">
        <v>87.82</v>
      </c>
      <c r="I9" s="1"/>
      <c r="J9" s="1"/>
      <c r="K9" s="1"/>
      <c r="L9" s="1"/>
      <c r="M9" s="1"/>
      <c r="N9" s="5">
        <f>D9*2.25/7.49</f>
        <v>403.65120160213615</v>
      </c>
      <c r="O9" s="1"/>
    </row>
    <row r="10" spans="1:15" ht="12.75">
      <c r="A10" s="1">
        <v>2</v>
      </c>
      <c r="B10" s="1" t="s">
        <v>15</v>
      </c>
      <c r="C10" s="1">
        <v>3288.86</v>
      </c>
      <c r="D10" s="1">
        <v>5404.04</v>
      </c>
      <c r="E10" s="3">
        <f t="shared" si="0"/>
        <v>2038.5465020026702</v>
      </c>
      <c r="F10" s="1">
        <v>144.9</v>
      </c>
      <c r="G10" s="1">
        <v>182.45</v>
      </c>
      <c r="H10" s="1">
        <v>87.82</v>
      </c>
      <c r="I10" s="1"/>
      <c r="J10" s="1"/>
      <c r="K10" s="1"/>
      <c r="L10" s="1"/>
      <c r="M10" s="1"/>
      <c r="N10" s="5">
        <f>D10*2.25/7.49</f>
        <v>1623.3765020026701</v>
      </c>
      <c r="O10" s="1"/>
    </row>
    <row r="11" spans="1:15" ht="12.75">
      <c r="A11" s="1">
        <v>3</v>
      </c>
      <c r="B11" s="1" t="s">
        <v>16</v>
      </c>
      <c r="C11" s="1">
        <v>3288.86</v>
      </c>
      <c r="D11" s="1">
        <v>2865.03</v>
      </c>
      <c r="E11" s="3">
        <f t="shared" si="0"/>
        <v>1275.8265420560747</v>
      </c>
      <c r="F11" s="1">
        <v>144.9</v>
      </c>
      <c r="G11" s="1">
        <v>182.45</v>
      </c>
      <c r="H11" s="1">
        <v>87.82</v>
      </c>
      <c r="I11" s="1"/>
      <c r="J11" s="1"/>
      <c r="K11" s="1"/>
      <c r="L11" s="1"/>
      <c r="M11" s="1"/>
      <c r="N11" s="5">
        <f>D11*2.25/7.49</f>
        <v>860.6565420560747</v>
      </c>
      <c r="O11" s="1"/>
    </row>
    <row r="12" spans="1:15" ht="12.75">
      <c r="A12" s="1"/>
      <c r="B12" s="2" t="s">
        <v>17</v>
      </c>
      <c r="C12" s="2">
        <f>C9+C10+C11</f>
        <v>9866.58</v>
      </c>
      <c r="D12" s="2">
        <f>D9+D10+D11</f>
        <v>9612.78</v>
      </c>
      <c r="E12" s="4">
        <f t="shared" si="0"/>
        <v>4133.194245660881</v>
      </c>
      <c r="F12" s="2">
        <f aca="true" t="shared" si="1" ref="F12:M12">F9+F10+F11</f>
        <v>434.70000000000005</v>
      </c>
      <c r="G12" s="2">
        <f t="shared" si="1"/>
        <v>547.3499999999999</v>
      </c>
      <c r="H12" s="2">
        <f t="shared" si="1"/>
        <v>263.46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4">
        <f aca="true" t="shared" si="2" ref="N12:N27">D12*2.25/7.49</f>
        <v>2887.684245660881</v>
      </c>
      <c r="O12" s="4">
        <f>25292.3+D12-E12</f>
        <v>30771.88575433912</v>
      </c>
    </row>
    <row r="13" spans="1:15" ht="12.75">
      <c r="A13" s="1">
        <v>4</v>
      </c>
      <c r="B13" s="1" t="s">
        <v>18</v>
      </c>
      <c r="C13" s="1">
        <v>3288.86</v>
      </c>
      <c r="D13" s="1">
        <v>2649.21</v>
      </c>
      <c r="E13" s="3">
        <f t="shared" si="0"/>
        <v>1210.9940987983978</v>
      </c>
      <c r="F13" s="1">
        <v>144.9</v>
      </c>
      <c r="G13" s="1">
        <v>182.45</v>
      </c>
      <c r="H13" s="1">
        <v>87.82</v>
      </c>
      <c r="I13" s="1"/>
      <c r="J13" s="1"/>
      <c r="K13" s="1"/>
      <c r="L13" s="1"/>
      <c r="M13" s="1"/>
      <c r="N13" s="5">
        <f t="shared" si="2"/>
        <v>795.8240987983978</v>
      </c>
      <c r="O13" s="1"/>
    </row>
    <row r="14" spans="1:15" ht="12.75">
      <c r="A14" s="1">
        <v>5</v>
      </c>
      <c r="B14" s="1" t="s">
        <v>19</v>
      </c>
      <c r="C14" s="1">
        <v>3288.86</v>
      </c>
      <c r="D14" s="1">
        <v>4098.54</v>
      </c>
      <c r="E14" s="3">
        <f t="shared" si="0"/>
        <v>1646.3736048064086</v>
      </c>
      <c r="F14" s="1">
        <v>144.9</v>
      </c>
      <c r="G14" s="1">
        <v>182.45</v>
      </c>
      <c r="H14" s="1">
        <v>87.82</v>
      </c>
      <c r="I14" s="1"/>
      <c r="J14" s="1"/>
      <c r="K14" s="1"/>
      <c r="L14" s="1"/>
      <c r="M14" s="1"/>
      <c r="N14" s="5">
        <f t="shared" si="2"/>
        <v>1231.2036048064085</v>
      </c>
      <c r="O14" s="1"/>
    </row>
    <row r="15" spans="1:15" ht="12.75">
      <c r="A15" s="1">
        <v>6</v>
      </c>
      <c r="B15" s="1" t="s">
        <v>20</v>
      </c>
      <c r="C15" s="1">
        <v>3288.86</v>
      </c>
      <c r="D15" s="1">
        <v>2157.12</v>
      </c>
      <c r="E15" s="3">
        <f t="shared" si="0"/>
        <v>1063.1699999999998</v>
      </c>
      <c r="F15" s="1">
        <v>144.9</v>
      </c>
      <c r="G15" s="1">
        <v>182.45</v>
      </c>
      <c r="H15" s="1">
        <v>87.82</v>
      </c>
      <c r="I15" s="1"/>
      <c r="J15" s="1"/>
      <c r="K15" s="1"/>
      <c r="L15" s="1"/>
      <c r="M15" s="1"/>
      <c r="N15" s="5">
        <f t="shared" si="2"/>
        <v>647.9999999999999</v>
      </c>
      <c r="O15" s="1"/>
    </row>
    <row r="16" spans="1:15" ht="12.75">
      <c r="A16" s="1"/>
      <c r="B16" s="2" t="s">
        <v>17</v>
      </c>
      <c r="C16" s="2">
        <f aca="true" t="shared" si="3" ref="C16:M16">C13+C14+C15</f>
        <v>9866.58</v>
      </c>
      <c r="D16" s="2">
        <f t="shared" si="3"/>
        <v>8904.869999999999</v>
      </c>
      <c r="E16" s="2">
        <f t="shared" si="3"/>
        <v>3920.5377036048067</v>
      </c>
      <c r="F16" s="2">
        <f t="shared" si="3"/>
        <v>434.70000000000005</v>
      </c>
      <c r="G16" s="2">
        <f t="shared" si="3"/>
        <v>547.3499999999999</v>
      </c>
      <c r="H16" s="2">
        <f t="shared" si="3"/>
        <v>263.46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5">
        <f t="shared" si="2"/>
        <v>2675.027703604806</v>
      </c>
      <c r="O16" s="1"/>
    </row>
    <row r="17" spans="1:15" ht="12.75">
      <c r="A17" s="1"/>
      <c r="B17" s="2" t="s">
        <v>21</v>
      </c>
      <c r="C17" s="2">
        <f>C12+C16</f>
        <v>19733.16</v>
      </c>
      <c r="D17" s="2">
        <f>D12+D16</f>
        <v>18517.65</v>
      </c>
      <c r="E17" s="4">
        <f>F17+G17+H17+I17+J17+K17+L17+M17+N17</f>
        <v>8053.731949265688</v>
      </c>
      <c r="F17" s="2">
        <f>F12+F16</f>
        <v>869.4000000000001</v>
      </c>
      <c r="G17" s="2">
        <f aca="true" t="shared" si="4" ref="G17:M17">G12+G16</f>
        <v>1094.6999999999998</v>
      </c>
      <c r="H17" s="2">
        <f t="shared" si="4"/>
        <v>526.92</v>
      </c>
      <c r="I17" s="2">
        <f t="shared" si="4"/>
        <v>0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5">
        <f t="shared" si="2"/>
        <v>5562.7119492656875</v>
      </c>
      <c r="O17" s="4">
        <f>25292.3+D17-E17</f>
        <v>35756.21805073431</v>
      </c>
    </row>
    <row r="18" spans="1:15" ht="12.75">
      <c r="A18" s="1">
        <v>7</v>
      </c>
      <c r="B18" s="1" t="s">
        <v>22</v>
      </c>
      <c r="C18" s="1">
        <v>3288.86</v>
      </c>
      <c r="D18" s="1">
        <v>4745.44</v>
      </c>
      <c r="E18" s="3">
        <f>F18+G18+H18+I18+J18+K18+L18+M18+N18</f>
        <v>1840.7027102803738</v>
      </c>
      <c r="F18" s="1">
        <v>144.9</v>
      </c>
      <c r="G18" s="1">
        <v>182.45</v>
      </c>
      <c r="H18" s="1">
        <v>87.82</v>
      </c>
      <c r="I18" s="1"/>
      <c r="J18" s="1"/>
      <c r="K18" s="1"/>
      <c r="L18" s="1"/>
      <c r="M18" s="1"/>
      <c r="N18" s="5">
        <f t="shared" si="2"/>
        <v>1425.5327102803737</v>
      </c>
      <c r="O18" s="1"/>
    </row>
    <row r="19" spans="1:15" ht="12.75">
      <c r="A19" s="1">
        <v>8</v>
      </c>
      <c r="B19" s="1" t="s">
        <v>23</v>
      </c>
      <c r="C19" s="1">
        <v>3288.86</v>
      </c>
      <c r="D19" s="1">
        <v>4597.39</v>
      </c>
      <c r="E19" s="3">
        <f>F19+G19+H19+I19+J19+K19+L19+M19+N19</f>
        <v>1796.2284112149534</v>
      </c>
      <c r="F19" s="1">
        <v>144.9</v>
      </c>
      <c r="G19" s="1">
        <v>182.45</v>
      </c>
      <c r="H19" s="1">
        <v>87.82</v>
      </c>
      <c r="I19" s="1"/>
      <c r="J19" s="1"/>
      <c r="K19" s="1"/>
      <c r="L19" s="1"/>
      <c r="M19" s="1"/>
      <c r="N19" s="5">
        <f t="shared" si="2"/>
        <v>1381.0584112149534</v>
      </c>
      <c r="O19" s="1"/>
    </row>
    <row r="20" spans="1:15" ht="12.75">
      <c r="A20" s="1">
        <v>9</v>
      </c>
      <c r="B20" s="1" t="s">
        <v>24</v>
      </c>
      <c r="C20" s="1">
        <v>3288.86</v>
      </c>
      <c r="D20" s="1">
        <v>2157.12</v>
      </c>
      <c r="E20" s="3">
        <f>F20+G20+H20+I20+J20+K20+L20+M20+N20</f>
        <v>21063.17</v>
      </c>
      <c r="F20" s="1">
        <v>144.9</v>
      </c>
      <c r="G20" s="1">
        <v>182.45</v>
      </c>
      <c r="H20" s="1">
        <v>87.82</v>
      </c>
      <c r="I20" s="1"/>
      <c r="J20" s="1"/>
      <c r="K20" s="1"/>
      <c r="L20" s="1">
        <v>20000</v>
      </c>
      <c r="M20" s="1"/>
      <c r="N20" s="5">
        <f t="shared" si="2"/>
        <v>647.9999999999999</v>
      </c>
      <c r="O20" s="1"/>
    </row>
    <row r="21" spans="1:15" ht="12.75">
      <c r="A21" s="1"/>
      <c r="B21" s="2" t="s">
        <v>17</v>
      </c>
      <c r="C21" s="2">
        <f>C18+C19+C20</f>
        <v>9866.58</v>
      </c>
      <c r="D21" s="2">
        <f aca="true" t="shared" si="5" ref="D21:M21">D18+D19+D20</f>
        <v>11499.95</v>
      </c>
      <c r="E21" s="2">
        <f>E18+E19+E20</f>
        <v>24700.101121495325</v>
      </c>
      <c r="F21" s="2">
        <f>F18+F19+F20</f>
        <v>434.70000000000005</v>
      </c>
      <c r="G21" s="2">
        <f>G18+G19+G20</f>
        <v>547.3499999999999</v>
      </c>
      <c r="H21" s="2">
        <f>H18+H19+H20</f>
        <v>263.46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20000</v>
      </c>
      <c r="M21" s="2">
        <f t="shared" si="5"/>
        <v>0</v>
      </c>
      <c r="N21" s="5">
        <f t="shared" si="2"/>
        <v>3454.591121495327</v>
      </c>
      <c r="O21" s="1"/>
    </row>
    <row r="22" spans="1:15" ht="12.75">
      <c r="A22" s="1"/>
      <c r="B22" s="2" t="s">
        <v>25</v>
      </c>
      <c r="C22" s="2">
        <f>C17+C21</f>
        <v>29599.739999999998</v>
      </c>
      <c r="D22" s="2">
        <f aca="true" t="shared" si="6" ref="D22:M22">D17+D21</f>
        <v>30017.600000000002</v>
      </c>
      <c r="E22" s="4">
        <f t="shared" si="6"/>
        <v>32753.833070761015</v>
      </c>
      <c r="F22" s="2">
        <f t="shared" si="6"/>
        <v>1304.1000000000001</v>
      </c>
      <c r="G22" s="2">
        <f t="shared" si="6"/>
        <v>1642.0499999999997</v>
      </c>
      <c r="H22" s="2">
        <f t="shared" si="6"/>
        <v>790.3799999999999</v>
      </c>
      <c r="I22" s="2">
        <f t="shared" si="6"/>
        <v>0</v>
      </c>
      <c r="J22" s="2">
        <f t="shared" si="6"/>
        <v>0</v>
      </c>
      <c r="K22" s="2">
        <f t="shared" si="6"/>
        <v>0</v>
      </c>
      <c r="L22" s="2">
        <f t="shared" si="6"/>
        <v>20000</v>
      </c>
      <c r="M22" s="2">
        <f t="shared" si="6"/>
        <v>0</v>
      </c>
      <c r="N22" s="5">
        <f t="shared" si="2"/>
        <v>9017.303070761016</v>
      </c>
      <c r="O22" s="4">
        <f>25292.3+D22-E22</f>
        <v>22556.066929238987</v>
      </c>
    </row>
    <row r="23" spans="1:15" ht="12.75">
      <c r="A23" s="1">
        <v>10</v>
      </c>
      <c r="B23" s="1" t="s">
        <v>26</v>
      </c>
      <c r="C23" s="1">
        <v>3288.86</v>
      </c>
      <c r="D23" s="1">
        <v>2649.21</v>
      </c>
      <c r="E23" s="3">
        <f>F23+G23+H23+I23+J23+K23+L23+M23+N23</f>
        <v>13210.994098798397</v>
      </c>
      <c r="F23" s="1">
        <v>144.9</v>
      </c>
      <c r="G23" s="1">
        <v>182.45</v>
      </c>
      <c r="H23" s="1">
        <v>87.82</v>
      </c>
      <c r="I23" s="1"/>
      <c r="J23" s="1"/>
      <c r="K23" s="1"/>
      <c r="L23" s="1">
        <v>12000</v>
      </c>
      <c r="M23" s="1"/>
      <c r="N23" s="5">
        <f t="shared" si="2"/>
        <v>795.8240987983978</v>
      </c>
      <c r="O23" s="1"/>
    </row>
    <row r="24" spans="1:15" ht="12.75">
      <c r="A24" s="1">
        <v>11</v>
      </c>
      <c r="B24" s="1" t="s">
        <v>27</v>
      </c>
      <c r="C24" s="1">
        <v>3288.86</v>
      </c>
      <c r="D24" s="1">
        <v>4112.01</v>
      </c>
      <c r="E24" s="3">
        <f>F24+G24+H24+I24+J24+K24+L24+M24+N24</f>
        <v>1880.42</v>
      </c>
      <c r="F24" s="1">
        <v>144.9</v>
      </c>
      <c r="G24" s="1">
        <v>182.45</v>
      </c>
      <c r="H24" s="1">
        <v>87.82</v>
      </c>
      <c r="I24" s="1"/>
      <c r="J24" s="1"/>
      <c r="K24" s="1"/>
      <c r="L24" s="1"/>
      <c r="M24" s="1">
        <v>230</v>
      </c>
      <c r="N24" s="5">
        <f t="shared" si="2"/>
        <v>1235.25</v>
      </c>
      <c r="O24" s="1"/>
    </row>
    <row r="25" spans="1:15" ht="12.75">
      <c r="A25" s="1">
        <v>12</v>
      </c>
      <c r="B25" s="1" t="s">
        <v>28</v>
      </c>
      <c r="C25" s="1">
        <v>3288.86</v>
      </c>
      <c r="D25" s="1">
        <v>1835.8</v>
      </c>
      <c r="E25" s="3">
        <f>F25+G25+H25+I25+J25+K25+L25+M25+N25</f>
        <v>966.6453004005341</v>
      </c>
      <c r="F25" s="1">
        <v>144.9</v>
      </c>
      <c r="G25" s="1">
        <v>182.45</v>
      </c>
      <c r="H25" s="1">
        <v>87.82</v>
      </c>
      <c r="I25" s="1"/>
      <c r="J25" s="1"/>
      <c r="K25" s="1"/>
      <c r="L25" s="1"/>
      <c r="M25" s="1"/>
      <c r="N25" s="5">
        <f t="shared" si="2"/>
        <v>551.475300400534</v>
      </c>
      <c r="O25" s="1"/>
    </row>
    <row r="26" spans="1:15" ht="12.75">
      <c r="A26" s="1"/>
      <c r="B26" s="2" t="s">
        <v>17</v>
      </c>
      <c r="C26" s="2">
        <f>C23+C24+C25</f>
        <v>9866.58</v>
      </c>
      <c r="D26" s="2">
        <f>D23+D24+D25</f>
        <v>8597.02</v>
      </c>
      <c r="E26" s="2">
        <f>F26+G26+H26+I26+J26+K26+L26+M26+N26</f>
        <v>16058.059399198932</v>
      </c>
      <c r="F26" s="2">
        <f>F23+F24+F25</f>
        <v>434.70000000000005</v>
      </c>
      <c r="G26" s="2">
        <f aca="true" t="shared" si="7" ref="G26:M26">G23+G24+G25</f>
        <v>547.3499999999999</v>
      </c>
      <c r="H26" s="2">
        <f t="shared" si="7"/>
        <v>263.46</v>
      </c>
      <c r="I26" s="2">
        <f t="shared" si="7"/>
        <v>0</v>
      </c>
      <c r="J26" s="2">
        <f t="shared" si="7"/>
        <v>0</v>
      </c>
      <c r="K26" s="2">
        <f t="shared" si="7"/>
        <v>0</v>
      </c>
      <c r="L26" s="2">
        <f t="shared" si="7"/>
        <v>12000</v>
      </c>
      <c r="M26" s="2">
        <f t="shared" si="7"/>
        <v>230</v>
      </c>
      <c r="N26" s="4">
        <f t="shared" si="2"/>
        <v>2582.549399198932</v>
      </c>
      <c r="O26" s="1"/>
    </row>
    <row r="27" spans="1:15" ht="12.75">
      <c r="A27" s="1"/>
      <c r="B27" s="2" t="s">
        <v>29</v>
      </c>
      <c r="C27" s="2">
        <f aca="true" t="shared" si="8" ref="C27:M27">C22+C26</f>
        <v>39466.32</v>
      </c>
      <c r="D27" s="2">
        <f t="shared" si="8"/>
        <v>38614.62</v>
      </c>
      <c r="E27" s="4">
        <f t="shared" si="8"/>
        <v>48811.892469959945</v>
      </c>
      <c r="F27" s="2">
        <f t="shared" si="8"/>
        <v>1738.8000000000002</v>
      </c>
      <c r="G27" s="2">
        <f t="shared" si="8"/>
        <v>2189.3999999999996</v>
      </c>
      <c r="H27" s="2">
        <f t="shared" si="8"/>
        <v>1053.84</v>
      </c>
      <c r="I27" s="2">
        <f t="shared" si="8"/>
        <v>0</v>
      </c>
      <c r="J27" s="2">
        <f t="shared" si="8"/>
        <v>0</v>
      </c>
      <c r="K27" s="2">
        <f t="shared" si="8"/>
        <v>0</v>
      </c>
      <c r="L27" s="2">
        <f t="shared" si="8"/>
        <v>32000</v>
      </c>
      <c r="M27" s="2">
        <f t="shared" si="8"/>
        <v>230</v>
      </c>
      <c r="N27" s="4">
        <f t="shared" si="2"/>
        <v>11599.852469959947</v>
      </c>
      <c r="O27" s="4">
        <f>25292.3+D27-E27</f>
        <v>15095.027530040054</v>
      </c>
    </row>
    <row r="28" spans="1:15" ht="12.75">
      <c r="A28" s="10" t="s">
        <v>36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12.75">
      <c r="B29" t="s">
        <v>33</v>
      </c>
    </row>
    <row r="30" ht="12.75">
      <c r="B30" t="s">
        <v>34</v>
      </c>
    </row>
    <row r="31" ht="12.75">
      <c r="B31" t="s">
        <v>35</v>
      </c>
    </row>
  </sheetData>
  <sheetProtection/>
  <mergeCells count="19">
    <mergeCell ref="A28:O28"/>
    <mergeCell ref="M7:M8"/>
    <mergeCell ref="F6:N6"/>
    <mergeCell ref="N7:N8"/>
    <mergeCell ref="L7:L8"/>
    <mergeCell ref="H7:H8"/>
    <mergeCell ref="I7:I8"/>
    <mergeCell ref="J7:J8"/>
    <mergeCell ref="K7:K8"/>
    <mergeCell ref="O6:O8"/>
    <mergeCell ref="A3:N3"/>
    <mergeCell ref="A6:A8"/>
    <mergeCell ref="B6:B8"/>
    <mergeCell ref="C6:C8"/>
    <mergeCell ref="D6:D8"/>
    <mergeCell ref="E6:E8"/>
    <mergeCell ref="F7:F8"/>
    <mergeCell ref="G7:G8"/>
    <mergeCell ref="A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2013-01-17T12:27:45Z</cp:lastPrinted>
  <dcterms:created xsi:type="dcterms:W3CDTF">2010-02-16T11:45:44Z</dcterms:created>
  <dcterms:modified xsi:type="dcterms:W3CDTF">2015-03-30T09:24:09Z</dcterms:modified>
  <cp:category/>
  <cp:version/>
  <cp:contentType/>
  <cp:contentStatus/>
</cp:coreProperties>
</file>